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-处内工作\制文发文相关\2026年-处发文\12号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Sheet1!$A$1:$AS$17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<sst xmlns="http://schemas.openxmlformats.org/spreadsheetml/2006/main" count="81" uniqueCount="56">
  <si>
    <t>附件2：</t>
  </si>
  <si>
    <t>北京交通大学大型仪器设备开放共享使用效益评价汇总表</t>
  </si>
  <si>
    <t>（XXXX年XX日XX日-XXXX年XX月XX日）</t>
  </si>
  <si>
    <t>序号</t>
  </si>
  <si>
    <t>二级单位</t>
  </si>
  <si>
    <t>设备名称</t>
  </si>
  <si>
    <t>设备编号</t>
  </si>
  <si>
    <t>设备原值（元）</t>
  </si>
  <si>
    <t>存放地点</t>
  </si>
  <si>
    <t>设备
负责人</t>
  </si>
  <si>
    <t>设备
属性</t>
  </si>
  <si>
    <t>考核情况</t>
  </si>
  <si>
    <t>是否提交收费标准</t>
  </si>
  <si>
    <t>机组成员</t>
  </si>
  <si>
    <t>是否集约化管理</t>
  </si>
  <si>
    <t>（一）机时利用—35%</t>
  </si>
  <si>
    <t>（二）人才培养—10%</t>
  </si>
  <si>
    <t>（三）科研成果支撑情况—20%</t>
  </si>
  <si>
    <t>（四）服务收入—15%</t>
  </si>
  <si>
    <t>考核得分</t>
  </si>
  <si>
    <t>备注
（年有效机时不合格原因、考核得分低于60分原因、不适合开放共享的依据等情况说明）</t>
  </si>
  <si>
    <t>共享机时</t>
  </si>
  <si>
    <t>年有效运行机时</t>
  </si>
  <si>
    <t>得分</t>
  </si>
  <si>
    <t>培训独立操作资格的人数</t>
  </si>
  <si>
    <t>在指导下能独立完成部分测试的人员数</t>
  </si>
  <si>
    <t>教学演示实验和参观人员数</t>
  </si>
  <si>
    <t>获奖情况</t>
  </si>
  <si>
    <t>发明专利</t>
  </si>
  <si>
    <t>论文情况</t>
  </si>
  <si>
    <t>标准情况</t>
  </si>
  <si>
    <t>项目情况</t>
  </si>
  <si>
    <t>校内
（元）</t>
  </si>
  <si>
    <t>校外
（元）</t>
  </si>
  <si>
    <t>总服务收入（元）</t>
  </si>
  <si>
    <t>校内</t>
  </si>
  <si>
    <t>校外</t>
  </si>
  <si>
    <t>学生</t>
  </si>
  <si>
    <t>教师</t>
  </si>
  <si>
    <t>其他</t>
  </si>
  <si>
    <t>国际/国家奖项</t>
  </si>
  <si>
    <t>省部级奖项</t>
  </si>
  <si>
    <t>校级奖项</t>
  </si>
  <si>
    <t>核心刊物</t>
  </si>
  <si>
    <t>一般刊物</t>
  </si>
  <si>
    <t>国际/国家</t>
  </si>
  <si>
    <t>行业/地方/企业</t>
  </si>
  <si>
    <t>学校/团体</t>
  </si>
  <si>
    <t>教学项目</t>
  </si>
  <si>
    <t>科研项目</t>
  </si>
  <si>
    <t>社会服务项目</t>
  </si>
  <si>
    <t>专用</t>
  </si>
  <si>
    <t>考核设备</t>
  </si>
  <si>
    <t>通用</t>
  </si>
  <si>
    <t>信息采集</t>
  </si>
  <si>
    <r>
      <t xml:space="preserve">备注：
</t>
    </r>
    <r>
      <rPr>
        <sz val="12"/>
        <rFont val="仿宋_GB2312"/>
        <charset val="134"/>
      </rPr>
      <t>1.此表为学校考核仪器设备机组的依据，请认真核对已有信息，填写完善其他信息。
2.表格内考核情况标注信息采集的设备不参与考核，为50万元以上涉密、入账未满一年新购设备等，仅收集信息以上报。
3.表格内需上报字段已设置空白区域标粉色，添加信息后自动取消粉色标注。机时利用得分、考核得分如低于60分，粉色标注提醒，请在备注内说明原因。
4.表格内嵌各考核项计算公式，请勿更改。
5.如设备已报废、调拨或为仪器配件等，备注内注明，并提供相应证明材料的，可不参与考核。
6.各教学科研单位需留存相关证明材料以备查，其中运行机时数据须同步至学校大仪共享平台；获奖、论文、发明专利、标准等须有相关证明材料。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</si>
</sst>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">
    <dxf>
      <font>
        <color auto="1"/>
      </font>
      <fill>
        <patternFill patternType="solid">
          <bgColor theme="5" tint="0.799951170384838"/>
        </patternFill>
      </fill>
    </dxf>
    <dxf>
      <fill>
        <patternFill patternType="solid">
          <bgColor theme="5" tint="0.799951170384838"/>
        </patternFill>
      </fill>
    </dxf>
    <dxf>
      <fill>
        <patternFill patternType="solid">
          <bgColor theme="5" tint="0.799951170384838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rgb="FFFFFF00"/>
        </patternFill>
      </fill>
    </dxf>
    <dxf>
      <font>
        <strike val="0"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47"/>
  <sheetViews>
    <sheetView tabSelected="1" zoomScale="80" zoomScaleNormal="80" topLeftCell="A2" workbookViewId="0">
      <selection activeCell="A17" sqref="A17:AB17"/>
    </sheetView>
  </sheetViews>
  <sheetFormatPr defaultColWidth="9" defaultRowHeight="14.25"/>
  <cols>
    <col min="1" max="1" width="8.25" style="4" customWidth="1"/>
    <col min="2" max="2" width="10.5" style="5" customWidth="1"/>
    <col min="3" max="3" width="9.625" style="5" customWidth="1"/>
    <col min="4" max="4" width="9.75" style="5" customWidth="1"/>
    <col min="5" max="5" width="9" style="5" customWidth="1"/>
    <col min="6" max="6" width="5.25" style="5" customWidth="1"/>
    <col min="7" max="7" width="6.875" style="5" customWidth="1"/>
    <col min="8" max="8" width="5.875" style="5" customWidth="1"/>
    <col min="9" max="9" width="10.875" style="6" customWidth="1"/>
    <col min="10" max="10" width="6.125" style="5" customWidth="1"/>
    <col min="11" max="11" width="9" style="5" customWidth="1"/>
    <col min="12" max="12" width="6" style="5" customWidth="1"/>
    <col min="13" max="15" width="5.625" style="5" customWidth="1"/>
    <col min="16" max="16" width="7.25" style="5" customWidth="1"/>
    <col min="17" max="25" width="4.625" style="5" customWidth="1"/>
    <col min="26" max="26" width="5" style="5" customWidth="1"/>
    <col min="27" max="38" width="5.625" style="5" customWidth="1"/>
    <col min="39" max="39" width="4.375" style="5" customWidth="1"/>
    <col min="40" max="42" width="8.125" style="5" customWidth="1"/>
    <col min="43" max="43" width="5.625" style="5" customWidth="1"/>
    <col min="44" max="44" width="10.875" style="5" customWidth="1"/>
    <col min="45" max="45" width="13.25" style="5" customWidth="1"/>
    <col min="46" max="16384" width="9" style="5"/>
  </cols>
  <sheetData>
    <row r="1" ht="36" customHeight="1" spans="1:4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</row>
    <row r="2" ht="36" customHeight="1" spans="1:4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="1" customFormat="1" ht="34.5" customHeight="1" spans="1:4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</row>
    <row r="4" s="2" customFormat="1" ht="27" customHeight="1" spans="1:4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1" t="s">
        <v>12</v>
      </c>
      <c r="K4" s="11" t="s">
        <v>13</v>
      </c>
      <c r="L4" s="11" t="s">
        <v>14</v>
      </c>
      <c r="M4" s="13" t="s">
        <v>15</v>
      </c>
      <c r="N4" s="14"/>
      <c r="O4" s="14"/>
      <c r="P4" s="15"/>
      <c r="Q4" s="13" t="s">
        <v>16</v>
      </c>
      <c r="R4" s="14"/>
      <c r="S4" s="14"/>
      <c r="T4" s="14"/>
      <c r="U4" s="14"/>
      <c r="V4" s="14"/>
      <c r="W4" s="14"/>
      <c r="X4" s="14"/>
      <c r="Y4" s="14"/>
      <c r="Z4" s="15"/>
      <c r="AA4" s="13" t="s">
        <v>17</v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5"/>
      <c r="AN4" s="13" t="s">
        <v>18</v>
      </c>
      <c r="AO4" s="14"/>
      <c r="AP4" s="14"/>
      <c r="AQ4" s="14"/>
      <c r="AR4" s="16" t="s">
        <v>19</v>
      </c>
      <c r="AS4" s="11" t="s">
        <v>20</v>
      </c>
    </row>
    <row r="5" s="2" customFormat="1" ht="63" customHeight="1" spans="1:45">
      <c r="A5" s="17"/>
      <c r="B5" s="17"/>
      <c r="C5" s="17"/>
      <c r="D5" s="17"/>
      <c r="E5" s="17"/>
      <c r="F5" s="17"/>
      <c r="G5" s="17"/>
      <c r="H5" s="17"/>
      <c r="I5" s="18"/>
      <c r="J5" s="17"/>
      <c r="K5" s="17"/>
      <c r="L5" s="17"/>
      <c r="M5" s="13" t="s">
        <v>21</v>
      </c>
      <c r="N5" s="15"/>
      <c r="O5" s="16" t="s">
        <v>22</v>
      </c>
      <c r="P5" s="16" t="s">
        <v>23</v>
      </c>
      <c r="Q5" s="13" t="s">
        <v>24</v>
      </c>
      <c r="R5" s="14"/>
      <c r="S5" s="15"/>
      <c r="T5" s="13" t="s">
        <v>25</v>
      </c>
      <c r="U5" s="14"/>
      <c r="V5" s="15"/>
      <c r="W5" s="13" t="s">
        <v>26</v>
      </c>
      <c r="X5" s="14"/>
      <c r="Y5" s="15"/>
      <c r="Z5" s="19" t="s">
        <v>23</v>
      </c>
      <c r="AA5" s="13" t="s">
        <v>27</v>
      </c>
      <c r="AB5" s="14"/>
      <c r="AC5" s="15"/>
      <c r="AD5" s="19" t="s">
        <v>28</v>
      </c>
      <c r="AE5" s="14" t="s">
        <v>29</v>
      </c>
      <c r="AF5" s="15"/>
      <c r="AG5" s="13" t="s">
        <v>30</v>
      </c>
      <c r="AH5" s="14"/>
      <c r="AI5" s="15"/>
      <c r="AJ5" s="13" t="s">
        <v>31</v>
      </c>
      <c r="AK5" s="14"/>
      <c r="AL5" s="15"/>
      <c r="AM5" s="16" t="s">
        <v>23</v>
      </c>
      <c r="AN5" s="16" t="s">
        <v>32</v>
      </c>
      <c r="AO5" s="16" t="s">
        <v>33</v>
      </c>
      <c r="AP5" s="16" t="s">
        <v>34</v>
      </c>
      <c r="AQ5" s="16" t="s">
        <v>23</v>
      </c>
      <c r="AR5" s="20"/>
      <c r="AS5" s="17"/>
    </row>
    <row r="6" s="2" customFormat="1" ht="67.5" customHeight="1" spans="1:45">
      <c r="A6" s="21"/>
      <c r="B6" s="21"/>
      <c r="C6" s="21"/>
      <c r="D6" s="21"/>
      <c r="E6" s="21"/>
      <c r="F6" s="21"/>
      <c r="G6" s="21"/>
      <c r="H6" s="21"/>
      <c r="I6" s="22"/>
      <c r="J6" s="21"/>
      <c r="K6" s="21"/>
      <c r="L6" s="21"/>
      <c r="M6" s="23" t="s">
        <v>35</v>
      </c>
      <c r="N6" s="23" t="s">
        <v>36</v>
      </c>
      <c r="O6" s="23"/>
      <c r="P6" s="23"/>
      <c r="Q6" s="19" t="s">
        <v>37</v>
      </c>
      <c r="R6" s="19" t="s">
        <v>38</v>
      </c>
      <c r="S6" s="19" t="s">
        <v>39</v>
      </c>
      <c r="T6" s="19" t="s">
        <v>37</v>
      </c>
      <c r="U6" s="19" t="s">
        <v>38</v>
      </c>
      <c r="V6" s="19" t="s">
        <v>39</v>
      </c>
      <c r="W6" s="19" t="s">
        <v>37</v>
      </c>
      <c r="X6" s="19" t="s">
        <v>38</v>
      </c>
      <c r="Y6" s="19" t="s">
        <v>39</v>
      </c>
      <c r="Z6" s="19"/>
      <c r="AA6" s="23" t="s">
        <v>40</v>
      </c>
      <c r="AB6" s="23" t="s">
        <v>41</v>
      </c>
      <c r="AC6" s="23" t="s">
        <v>42</v>
      </c>
      <c r="AD6" s="19"/>
      <c r="AE6" s="23" t="s">
        <v>43</v>
      </c>
      <c r="AF6" s="23" t="s">
        <v>44</v>
      </c>
      <c r="AG6" s="23" t="s">
        <v>45</v>
      </c>
      <c r="AH6" s="23" t="s">
        <v>46</v>
      </c>
      <c r="AI6" s="23" t="s">
        <v>47</v>
      </c>
      <c r="AJ6" s="23" t="s">
        <v>48</v>
      </c>
      <c r="AK6" s="23" t="s">
        <v>49</v>
      </c>
      <c r="AL6" s="23" t="s">
        <v>50</v>
      </c>
      <c r="AM6" s="23"/>
      <c r="AN6" s="23"/>
      <c r="AO6" s="23"/>
      <c r="AP6" s="23"/>
      <c r="AQ6" s="23"/>
      <c r="AR6" s="23"/>
      <c r="AS6" s="21"/>
    </row>
    <row r="7" s="2" customFormat="1" ht="33.75" customHeight="1" spans="1:45">
      <c r="A7" s="24">
        <v>1</v>
      </c>
      <c r="B7" s="24"/>
      <c r="C7" s="24"/>
      <c r="D7" s="24"/>
      <c r="E7" s="24"/>
      <c r="F7" s="24"/>
      <c r="G7" s="24"/>
      <c r="H7" s="24" t="s">
        <v>51</v>
      </c>
      <c r="I7" s="25" t="s">
        <v>52</v>
      </c>
      <c r="J7" s="24"/>
      <c r="K7" s="24"/>
      <c r="L7" s="24"/>
      <c r="M7" s="25"/>
      <c r="N7" s="25"/>
      <c r="O7" s="26">
        <v>0</v>
      </c>
      <c r="P7" s="26">
        <f>IF($O7&lt;1400,$O7/1400,100)+IF($N7&lt;300,$N7/300,100)</f>
        <v>0</v>
      </c>
      <c r="Q7" s="25"/>
      <c r="R7" s="25"/>
      <c r="S7" s="25"/>
      <c r="T7" s="25"/>
      <c r="U7" s="25"/>
      <c r="V7" s="25"/>
      <c r="W7" s="24"/>
      <c r="X7" s="24"/>
      <c r="Y7" s="24"/>
      <c r="Z7" s="26">
        <f>IF(Q7*10+R7*10+S7*10+T7*3+U7*3+V7*3+W7/30+X7/30+Y7/30&lt;100,Q7*10+R7*10+S7*10+T7*3+U7*3+V7*3+W7/30+X7/30+Y7/30,100)</f>
        <v>0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6">
        <f>IF(AA7*80+AB7*60+AC7*20+AD7*5+AE7*10+AF7*5+AG7*8+AH7*6+AI7*4+AJ7*2+AK7*2+AL7*2&lt;100,AA7*80+AB7*60+AC7*20+AD7*5+AE7*10+AF7*5+AG7*8+AH7*6+AI7*4+AJ7*2+AK7*2+AL7*2,100)</f>
        <v>0</v>
      </c>
      <c r="AN7" s="24"/>
      <c r="AO7" s="24"/>
      <c r="AP7" s="26">
        <f>AN7+AO7</f>
        <v>0</v>
      </c>
      <c r="AQ7" s="26">
        <f>IF($AP7&lt;20000,10*$AP7/20000,IF($AP7&lt;200000,100*$AP7/200000,100))</f>
        <v>0</v>
      </c>
      <c r="AR7" s="26">
        <f>P7*0.35+Z7*0.1+AM7*0.2+AQ7*0.15</f>
        <v>0</v>
      </c>
      <c r="AS7" s="24"/>
    </row>
    <row r="8" s="2" customFormat="1" ht="33.75" customHeight="1" spans="1:45">
      <c r="A8" s="24">
        <v>2</v>
      </c>
      <c r="B8" s="24"/>
      <c r="C8" s="24"/>
      <c r="D8" s="24"/>
      <c r="E8" s="24"/>
      <c r="F8" s="24"/>
      <c r="G8" s="24"/>
      <c r="H8" s="24" t="s">
        <v>51</v>
      </c>
      <c r="I8" s="25" t="s">
        <v>52</v>
      </c>
      <c r="J8" s="24"/>
      <c r="K8" s="24"/>
      <c r="L8" s="24"/>
      <c r="M8" s="25"/>
      <c r="N8" s="25"/>
      <c r="O8" s="26">
        <f t="shared" ref="O8:O16" si="0">M8+N8</f>
        <v>0</v>
      </c>
      <c r="P8" s="26">
        <f t="shared" ref="P8:P16" si="1">IF($O8&lt;1400,$O8/1400,100)+IF($N8&lt;300,$N8/300,100)</f>
        <v>0</v>
      </c>
      <c r="Q8" s="25"/>
      <c r="R8" s="25"/>
      <c r="S8" s="25"/>
      <c r="T8" s="25"/>
      <c r="U8" s="25"/>
      <c r="V8" s="25"/>
      <c r="W8" s="24"/>
      <c r="X8" s="24"/>
      <c r="Y8" s="24"/>
      <c r="Z8" s="26">
        <f t="shared" ref="Z8:Z16" si="2">IF(Q8*10+R8*10+S8*10+T8*3+U8*3+V8*3+W8/30+X8/30+Y8/30&lt;100,Q8*10+R8*10+S8*10+T8*3+U8*3+V8*3+W8/30+X8/30+Y8/30,100)</f>
        <v>0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6">
        <f t="shared" ref="AM8:AM16" si="3">IF(AA8*80+AB8*60+AC8*20+AD8*5+AE8*10+AF8*5+AG8*8+AH8*6+AI8*4+AJ8*2+AK8*2+AL8*2&lt;100,AA8*80+AB8*60+AC8*20+AD8*5+AE8*10+AF8*5+AG8*8+AH8*6+AI8*4+AJ8*2+AK8*2+AL8*2,100)</f>
        <v>0</v>
      </c>
      <c r="AN8" s="24"/>
      <c r="AO8" s="24"/>
      <c r="AP8" s="26">
        <f t="shared" ref="AP8:AP16" si="4">AN8+AO8</f>
        <v>0</v>
      </c>
      <c r="AQ8" s="26">
        <f t="shared" ref="AQ8:AQ16" si="5">IF($AP8&lt;20000,10*$AP8/20000,IF($AP8&lt;200000,100*$AP8/200000,100))</f>
        <v>0</v>
      </c>
      <c r="AR8" s="26">
        <f t="shared" ref="AR8:AR16" si="6">P8*0.35+Z8*0.1+AM8*0.2+AQ8*0.15</f>
        <v>0</v>
      </c>
      <c r="AS8" s="24"/>
    </row>
    <row r="9" s="2" customFormat="1" ht="33.75" customHeight="1" spans="1:45">
      <c r="A9" s="24">
        <v>3</v>
      </c>
      <c r="B9" s="24"/>
      <c r="C9" s="24"/>
      <c r="D9" s="24"/>
      <c r="E9" s="24"/>
      <c r="F9" s="24"/>
      <c r="G9" s="24"/>
      <c r="H9" s="24" t="s">
        <v>53</v>
      </c>
      <c r="I9" s="25" t="s">
        <v>52</v>
      </c>
      <c r="J9" s="24"/>
      <c r="K9" s="24"/>
      <c r="L9" s="24"/>
      <c r="M9" s="25"/>
      <c r="N9" s="25"/>
      <c r="O9" s="26">
        <f t="shared" si="0"/>
        <v>0</v>
      </c>
      <c r="P9" s="26">
        <f t="shared" si="1"/>
        <v>0</v>
      </c>
      <c r="Q9" s="25"/>
      <c r="R9" s="25"/>
      <c r="S9" s="25"/>
      <c r="T9" s="25"/>
      <c r="U9" s="25"/>
      <c r="V9" s="25"/>
      <c r="W9" s="24"/>
      <c r="X9" s="24"/>
      <c r="Y9" s="24"/>
      <c r="Z9" s="26">
        <f t="shared" si="2"/>
        <v>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6">
        <f t="shared" si="3"/>
        <v>0</v>
      </c>
      <c r="AN9" s="24"/>
      <c r="AO9" s="24"/>
      <c r="AP9" s="26">
        <f t="shared" si="4"/>
        <v>0</v>
      </c>
      <c r="AQ9" s="26">
        <f t="shared" si="5"/>
        <v>0</v>
      </c>
      <c r="AR9" s="26">
        <f t="shared" si="6"/>
        <v>0</v>
      </c>
      <c r="AS9" s="24"/>
    </row>
    <row r="10" s="2" customFormat="1" ht="33.75" customHeight="1" spans="1:45">
      <c r="A10" s="24">
        <v>4</v>
      </c>
      <c r="B10" s="24"/>
      <c r="C10" s="24"/>
      <c r="D10" s="24"/>
      <c r="E10" s="24"/>
      <c r="F10" s="24"/>
      <c r="G10" s="24"/>
      <c r="H10" s="24" t="s">
        <v>53</v>
      </c>
      <c r="I10" s="25" t="s">
        <v>52</v>
      </c>
      <c r="J10" s="24"/>
      <c r="K10" s="24"/>
      <c r="L10" s="24"/>
      <c r="M10" s="25"/>
      <c r="N10" s="25"/>
      <c r="O10" s="26">
        <f t="shared" si="0"/>
        <v>0</v>
      </c>
      <c r="P10" s="26">
        <f t="shared" si="1"/>
        <v>0</v>
      </c>
      <c r="Q10" s="25"/>
      <c r="R10" s="25"/>
      <c r="S10" s="25"/>
      <c r="T10" s="25"/>
      <c r="U10" s="25"/>
      <c r="V10" s="25"/>
      <c r="W10" s="24"/>
      <c r="X10" s="24"/>
      <c r="Y10" s="24"/>
      <c r="Z10" s="26">
        <f t="shared" si="2"/>
        <v>0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6">
        <f t="shared" si="3"/>
        <v>0</v>
      </c>
      <c r="AN10" s="24"/>
      <c r="AO10" s="24"/>
      <c r="AP10" s="26">
        <f t="shared" si="4"/>
        <v>0</v>
      </c>
      <c r="AQ10" s="26">
        <f t="shared" si="5"/>
        <v>0</v>
      </c>
      <c r="AR10" s="26">
        <f t="shared" si="6"/>
        <v>0</v>
      </c>
      <c r="AS10" s="24"/>
    </row>
    <row r="11" s="2" customFormat="1" ht="33.75" customHeight="1" spans="1:45">
      <c r="A11" s="24">
        <v>5</v>
      </c>
      <c r="B11" s="24"/>
      <c r="C11" s="24"/>
      <c r="D11" s="24"/>
      <c r="E11" s="24"/>
      <c r="F11" s="24"/>
      <c r="G11" s="24"/>
      <c r="H11" s="24" t="s">
        <v>53</v>
      </c>
      <c r="I11" s="25" t="s">
        <v>52</v>
      </c>
      <c r="J11" s="24"/>
      <c r="K11" s="24"/>
      <c r="L11" s="24"/>
      <c r="M11" s="25"/>
      <c r="N11" s="25"/>
      <c r="O11" s="26">
        <f t="shared" si="0"/>
        <v>0</v>
      </c>
      <c r="P11" s="26">
        <f t="shared" si="1"/>
        <v>0</v>
      </c>
      <c r="Q11" s="25"/>
      <c r="R11" s="25"/>
      <c r="S11" s="25"/>
      <c r="T11" s="25"/>
      <c r="U11" s="25"/>
      <c r="V11" s="25"/>
      <c r="W11" s="24"/>
      <c r="X11" s="24"/>
      <c r="Y11" s="24"/>
      <c r="Z11" s="26">
        <f t="shared" si="2"/>
        <v>0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6">
        <f t="shared" si="3"/>
        <v>0</v>
      </c>
      <c r="AN11" s="24"/>
      <c r="AO11" s="24"/>
      <c r="AP11" s="26">
        <v>0</v>
      </c>
      <c r="AQ11" s="26">
        <f t="shared" si="5"/>
        <v>0</v>
      </c>
      <c r="AR11" s="26">
        <f t="shared" si="6"/>
        <v>0</v>
      </c>
      <c r="AS11" s="24"/>
    </row>
    <row r="12" s="2" customFormat="1" ht="33.75" customHeight="1" spans="1:45">
      <c r="A12" s="24">
        <v>6</v>
      </c>
      <c r="B12" s="24"/>
      <c r="C12" s="24"/>
      <c r="D12" s="24"/>
      <c r="E12" s="24"/>
      <c r="F12" s="24"/>
      <c r="G12" s="24"/>
      <c r="H12" s="24" t="s">
        <v>53</v>
      </c>
      <c r="I12" s="25" t="s">
        <v>52</v>
      </c>
      <c r="J12" s="24"/>
      <c r="K12" s="24"/>
      <c r="L12" s="24"/>
      <c r="M12" s="25"/>
      <c r="N12" s="25"/>
      <c r="O12" s="26">
        <f t="shared" si="0"/>
        <v>0</v>
      </c>
      <c r="P12" s="26">
        <f t="shared" si="1"/>
        <v>0</v>
      </c>
      <c r="Q12" s="25"/>
      <c r="R12" s="25"/>
      <c r="S12" s="25"/>
      <c r="T12" s="25"/>
      <c r="U12" s="25"/>
      <c r="V12" s="25"/>
      <c r="W12" s="24"/>
      <c r="X12" s="24"/>
      <c r="Y12" s="24"/>
      <c r="Z12" s="26">
        <f t="shared" si="2"/>
        <v>0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6">
        <f t="shared" si="3"/>
        <v>0</v>
      </c>
      <c r="AN12" s="24"/>
      <c r="AO12" s="24"/>
      <c r="AP12" s="26">
        <f t="shared" si="4"/>
        <v>0</v>
      </c>
      <c r="AQ12" s="26">
        <f t="shared" si="5"/>
        <v>0</v>
      </c>
      <c r="AR12" s="26">
        <f t="shared" si="6"/>
        <v>0</v>
      </c>
      <c r="AS12" s="24"/>
    </row>
    <row r="13" s="2" customFormat="1" ht="33.75" customHeight="1" spans="1:45">
      <c r="A13" s="24">
        <v>7</v>
      </c>
      <c r="B13" s="24"/>
      <c r="C13" s="24"/>
      <c r="D13" s="24"/>
      <c r="E13" s="24"/>
      <c r="F13" s="24"/>
      <c r="G13" s="24"/>
      <c r="H13" s="24" t="s">
        <v>53</v>
      </c>
      <c r="I13" s="25" t="s">
        <v>52</v>
      </c>
      <c r="J13" s="24"/>
      <c r="K13" s="24"/>
      <c r="L13" s="24"/>
      <c r="M13" s="25"/>
      <c r="N13" s="25"/>
      <c r="O13" s="26">
        <f t="shared" si="0"/>
        <v>0</v>
      </c>
      <c r="P13" s="26">
        <f t="shared" si="1"/>
        <v>0</v>
      </c>
      <c r="Q13" s="25"/>
      <c r="R13" s="25"/>
      <c r="S13" s="25"/>
      <c r="T13" s="25"/>
      <c r="U13" s="25"/>
      <c r="V13" s="25"/>
      <c r="W13" s="24"/>
      <c r="X13" s="24"/>
      <c r="Y13" s="24"/>
      <c r="Z13" s="26">
        <f t="shared" si="2"/>
        <v>0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6">
        <f t="shared" si="3"/>
        <v>0</v>
      </c>
      <c r="AN13" s="24"/>
      <c r="AO13" s="24"/>
      <c r="AP13" s="26">
        <f t="shared" si="4"/>
        <v>0</v>
      </c>
      <c r="AQ13" s="26">
        <f t="shared" si="5"/>
        <v>0</v>
      </c>
      <c r="AR13" s="26">
        <f t="shared" si="6"/>
        <v>0</v>
      </c>
      <c r="AS13" s="24"/>
    </row>
    <row r="14" s="2" customFormat="1" ht="33.75" customHeight="1" spans="1:45">
      <c r="A14" s="24">
        <v>8</v>
      </c>
      <c r="B14" s="24"/>
      <c r="C14" s="24"/>
      <c r="D14" s="24"/>
      <c r="E14" s="24"/>
      <c r="F14" s="24"/>
      <c r="G14" s="24"/>
      <c r="H14" s="24" t="s">
        <v>53</v>
      </c>
      <c r="I14" s="25" t="s">
        <v>52</v>
      </c>
      <c r="J14" s="24"/>
      <c r="K14" s="24"/>
      <c r="L14" s="24"/>
      <c r="M14" s="25"/>
      <c r="N14" s="25"/>
      <c r="O14" s="26">
        <f t="shared" si="0"/>
        <v>0</v>
      </c>
      <c r="P14" s="26">
        <f t="shared" si="1"/>
        <v>0</v>
      </c>
      <c r="Q14" s="25"/>
      <c r="R14" s="25"/>
      <c r="S14" s="25"/>
      <c r="T14" s="25"/>
      <c r="U14" s="25"/>
      <c r="V14" s="25"/>
      <c r="W14" s="24"/>
      <c r="X14" s="24"/>
      <c r="Y14" s="24"/>
      <c r="Z14" s="26">
        <f t="shared" si="2"/>
        <v>0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6">
        <f t="shared" si="3"/>
        <v>0</v>
      </c>
      <c r="AN14" s="24"/>
      <c r="AO14" s="24"/>
      <c r="AP14" s="26">
        <f t="shared" si="4"/>
        <v>0</v>
      </c>
      <c r="AQ14" s="26">
        <f t="shared" si="5"/>
        <v>0</v>
      </c>
      <c r="AR14" s="26">
        <f t="shared" si="6"/>
        <v>0</v>
      </c>
      <c r="AS14" s="24"/>
    </row>
    <row r="15" s="2" customFormat="1" ht="33.75" customHeight="1" spans="1:45">
      <c r="A15" s="24">
        <v>9</v>
      </c>
      <c r="B15" s="24"/>
      <c r="C15" s="24"/>
      <c r="D15" s="24"/>
      <c r="E15" s="24"/>
      <c r="F15" s="24"/>
      <c r="G15" s="24"/>
      <c r="H15" s="24" t="s">
        <v>53</v>
      </c>
      <c r="I15" s="25" t="s">
        <v>54</v>
      </c>
      <c r="J15" s="24"/>
      <c r="K15" s="24"/>
      <c r="L15" s="24"/>
      <c r="M15" s="25"/>
      <c r="N15" s="25"/>
      <c r="O15" s="26">
        <f t="shared" si="0"/>
        <v>0</v>
      </c>
      <c r="P15" s="26">
        <f t="shared" si="1"/>
        <v>0</v>
      </c>
      <c r="Q15" s="25"/>
      <c r="R15" s="25"/>
      <c r="S15" s="25"/>
      <c r="T15" s="25"/>
      <c r="U15" s="25"/>
      <c r="V15" s="25"/>
      <c r="W15" s="24"/>
      <c r="X15" s="24"/>
      <c r="Y15" s="24"/>
      <c r="Z15" s="26">
        <f t="shared" si="2"/>
        <v>0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6">
        <f t="shared" si="3"/>
        <v>0</v>
      </c>
      <c r="AN15" s="24"/>
      <c r="AO15" s="24"/>
      <c r="AP15" s="26">
        <f t="shared" si="4"/>
        <v>0</v>
      </c>
      <c r="AQ15" s="26">
        <f t="shared" si="5"/>
        <v>0</v>
      </c>
      <c r="AR15" s="26">
        <f t="shared" si="6"/>
        <v>0</v>
      </c>
      <c r="AS15" s="24"/>
    </row>
    <row r="16" s="2" customFormat="1" ht="33.75" customHeight="1" spans="1:45">
      <c r="A16" s="24">
        <v>10</v>
      </c>
      <c r="B16" s="24"/>
      <c r="C16" s="24"/>
      <c r="D16" s="24"/>
      <c r="E16" s="24"/>
      <c r="F16" s="24"/>
      <c r="G16" s="24"/>
      <c r="H16" s="24" t="s">
        <v>53</v>
      </c>
      <c r="I16" s="25" t="s">
        <v>54</v>
      </c>
      <c r="J16" s="24"/>
      <c r="K16" s="24"/>
      <c r="L16" s="24"/>
      <c r="M16" s="25"/>
      <c r="N16" s="25"/>
      <c r="O16" s="26">
        <f t="shared" si="0"/>
        <v>0</v>
      </c>
      <c r="P16" s="26">
        <f t="shared" si="1"/>
        <v>0</v>
      </c>
      <c r="Q16" s="25"/>
      <c r="R16" s="25"/>
      <c r="S16" s="25"/>
      <c r="T16" s="25"/>
      <c r="U16" s="25"/>
      <c r="V16" s="25"/>
      <c r="W16" s="24"/>
      <c r="X16" s="24"/>
      <c r="Y16" s="24"/>
      <c r="Z16" s="26">
        <f t="shared" si="2"/>
        <v>0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6">
        <f t="shared" si="3"/>
        <v>0</v>
      </c>
      <c r="AN16" s="24"/>
      <c r="AO16" s="24"/>
      <c r="AP16" s="26">
        <f t="shared" si="4"/>
        <v>0</v>
      </c>
      <c r="AQ16" s="26">
        <f t="shared" si="5"/>
        <v>0</v>
      </c>
      <c r="AR16" s="26">
        <f t="shared" si="6"/>
        <v>0</v>
      </c>
      <c r="AS16" s="24"/>
    </row>
    <row r="17" s="3" customFormat="1" ht="120" customHeight="1" spans="1:28">
      <c r="A17" s="27" t="s">
        <v>55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="1" customFormat="1" ht="13.5" spans="1:28">
      <c r="A18" s="28"/>
      <c r="I18" s="29"/>
    </row>
    <row r="19" s="1" customFormat="1" ht="13.5" spans="1:28">
      <c r="A19" s="28"/>
      <c r="I19" s="29"/>
    </row>
    <row r="20" s="1" customFormat="1" ht="13.5" spans="1:28">
      <c r="A20" s="28"/>
      <c r="I20" s="29"/>
    </row>
    <row r="21" s="1" customFormat="1" ht="13.5" spans="1:28">
      <c r="A21" s="28"/>
      <c r="I21" s="29"/>
    </row>
    <row r="22" s="1" customFormat="1" ht="13.5" spans="1:28">
      <c r="A22" s="28"/>
      <c r="I22" s="29"/>
    </row>
    <row r="23" s="1" customFormat="1" ht="13.5" spans="1:28">
      <c r="A23" s="28"/>
      <c r="I23" s="29"/>
    </row>
    <row r="24" s="1" customFormat="1" ht="13.5" spans="1:28">
      <c r="A24" s="28"/>
      <c r="I24" s="29"/>
    </row>
    <row r="25" s="1" customFormat="1" ht="13.5" spans="1:28">
      <c r="A25" s="28"/>
      <c r="I25" s="29"/>
    </row>
    <row r="26" s="1" customFormat="1" ht="13.5" spans="1:28">
      <c r="A26" s="28"/>
      <c r="I26" s="29"/>
    </row>
    <row r="27" s="1" customFormat="1" ht="13.5" spans="1:28">
      <c r="A27" s="28"/>
      <c r="I27" s="29"/>
    </row>
    <row r="28" s="1" customFormat="1" ht="13.5" spans="1:28">
      <c r="A28" s="28"/>
      <c r="I28" s="29"/>
    </row>
    <row r="29" s="1" customFormat="1" ht="13.5" spans="1:28">
      <c r="A29" s="28"/>
      <c r="I29" s="29"/>
    </row>
    <row r="30" s="1" customFormat="1" ht="13.5" spans="1:28">
      <c r="A30" s="28"/>
      <c r="I30" s="29"/>
    </row>
    <row r="31" s="1" customFormat="1" ht="13.5" spans="1:28">
      <c r="A31" s="28"/>
      <c r="I31" s="29"/>
    </row>
    <row r="32" s="1" customFormat="1" ht="13.5" spans="1:28">
      <c r="A32" s="28"/>
      <c r="I32" s="29"/>
    </row>
    <row r="33" s="1" customFormat="1" ht="13.5" spans="1:9">
      <c r="A33" s="28"/>
      <c r="I33" s="29"/>
    </row>
    <row r="34" s="1" customFormat="1" ht="13.5" spans="1:9">
      <c r="A34" s="28"/>
      <c r="I34" s="29"/>
    </row>
    <row r="35" s="1" customFormat="1" ht="13.5" spans="1:9">
      <c r="A35" s="28"/>
      <c r="I35" s="29"/>
    </row>
    <row r="36" s="1" customFormat="1" ht="13.5" spans="1:9">
      <c r="A36" s="28"/>
      <c r="I36" s="29"/>
    </row>
    <row r="37" s="1" customFormat="1" ht="13.5" spans="1:9">
      <c r="A37" s="28"/>
      <c r="I37" s="29"/>
    </row>
    <row r="38" s="1" customFormat="1" ht="13.5" spans="1:9">
      <c r="A38" s="28"/>
      <c r="I38" s="29"/>
    </row>
    <row r="39" s="1" customFormat="1" ht="13.5" spans="1:9">
      <c r="A39" s="28"/>
      <c r="I39" s="29"/>
    </row>
    <row r="40" s="1" customFormat="1" ht="13.5" spans="1:9">
      <c r="A40" s="28"/>
      <c r="I40" s="29"/>
    </row>
    <row r="41" s="1" customFormat="1" ht="13.5" spans="1:9">
      <c r="A41" s="28"/>
      <c r="I41" s="29"/>
    </row>
    <row r="42" s="1" customFormat="1" ht="13.5" spans="1:9">
      <c r="A42" s="28"/>
      <c r="I42" s="29"/>
    </row>
    <row r="43" s="1" customFormat="1" ht="13.5" spans="1:9">
      <c r="A43" s="28"/>
      <c r="I43" s="29"/>
    </row>
    <row r="44" s="1" customFormat="1" ht="13.5" spans="1:9">
      <c r="A44" s="28"/>
      <c r="I44" s="29"/>
    </row>
    <row r="45" s="1" customFormat="1" ht="13.5" spans="1:9">
      <c r="A45" s="28"/>
      <c r="I45" s="29"/>
    </row>
    <row r="46" s="1" customFormat="1" ht="13.5" spans="1:9">
      <c r="A46" s="28"/>
      <c r="I46" s="29"/>
    </row>
    <row r="47" s="1" customFormat="1" ht="13.5" spans="1:9">
      <c r="A47" s="28"/>
      <c r="I47" s="29"/>
    </row>
  </sheetData>
  <mergeCells count="37">
    <mergeCell ref="A2:AS2"/>
    <mergeCell ref="A3:AS3"/>
    <mergeCell ref="M4:P4"/>
    <mergeCell ref="Q4:Z4"/>
    <mergeCell ref="AA4:AM4"/>
    <mergeCell ref="AN4:AQ4"/>
    <mergeCell ref="M5:N5"/>
    <mergeCell ref="Q5:S5"/>
    <mergeCell ref="T5:V5"/>
    <mergeCell ref="W5:Y5"/>
    <mergeCell ref="AA5:AC5"/>
    <mergeCell ref="AE5:AF5"/>
    <mergeCell ref="AG5:AI5"/>
    <mergeCell ref="AJ5:AL5"/>
    <mergeCell ref="A17:AB17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O5:O6"/>
    <mergeCell ref="P5:P6"/>
    <mergeCell ref="AD5:AD6"/>
    <mergeCell ref="AM5:AM6"/>
    <mergeCell ref="AN5:AN6"/>
    <mergeCell ref="AO5:AO6"/>
    <mergeCell ref="AP5:AP6"/>
    <mergeCell ref="AQ5:AQ6"/>
    <mergeCell ref="AR4:AR6"/>
    <mergeCell ref="AS4:AS6"/>
  </mergeCells>
  <conditionalFormatting sqref="P7:P16">
    <cfRule type="cellIs" dxfId="0" priority="5" operator="lessThan">
      <formula>60</formula>
    </cfRule>
  </conditionalFormatting>
  <conditionalFormatting sqref="AR7:AR16">
    <cfRule type="cellIs" dxfId="1" priority="2" operator="lessThan">
      <formula>60</formula>
    </cfRule>
  </conditionalFormatting>
  <conditionalFormatting sqref="AS7:AS16">
    <cfRule type="expression" dxfId="2" priority="4">
      <formula>OR($P7&lt;60,#REF!&gt;0)</formula>
    </cfRule>
  </conditionalFormatting>
  <conditionalFormatting sqref="K7:L16">
    <cfRule type="containsBlanks" dxfId="2" priority="32">
      <formula>LEN(TRIM(K7))=0</formula>
    </cfRule>
  </conditionalFormatting>
  <conditionalFormatting sqref="M7:N16 P7:AQ16">
    <cfRule type="containsBlanks" dxfId="2" priority="6">
      <formula>LEN(TRIM(M7))=0</formula>
    </cfRule>
  </conditionalFormatting>
  <conditionalFormatting sqref="Q7:S16">
    <cfRule type="containsBlanks" dxfId="3" priority="16" stopIfTrue="1">
      <formula>LEN(TRIM(Q7))=0</formula>
    </cfRule>
    <cfRule type="containsBlanks" dxfId="4" priority="17" stopIfTrue="1">
      <formula>LEN(TRIM(Q7))=0</formula>
    </cfRule>
    <cfRule type="containsBlanks" dxfId="5" priority="18" stopIfTrue="1">
      <formula>LEN(TRIM(Q7))=0</formula>
    </cfRule>
  </conditionalFormatting>
  <conditionalFormatting sqref="T7:V16">
    <cfRule type="containsBlanks" dxfId="3" priority="13" stopIfTrue="1">
      <formula>LEN(TRIM(T7))=0</formula>
    </cfRule>
    <cfRule type="containsBlanks" dxfId="4" priority="14" stopIfTrue="1">
      <formula>LEN(TRIM(T7))=0</formula>
    </cfRule>
    <cfRule type="containsBlanks" dxfId="5" priority="15" stopIfTrue="1">
      <formula>LEN(TRIM(T7))=0</formula>
    </cfRule>
  </conditionalFormatting>
  <dataValidations count="41">
    <dataValidation allowBlank="1" showInputMessage="1" showErrorMessage="1" promptTitle="本年度利用本仪器设备获得的国际/国家奖项，80分/项。" prompt="现场检查时需提供项目负责人签字的相关获奖证书（或已登报）的复印件，证明获奖与使用该仪器设备有关。" sqref="AA7"/>
    <dataValidation allowBlank="1" showInputMessage="1" showErrorMessage="1" promptTitle="本年度利用本仪器设备获得的省部级奖项，60分/项。" prompt="现场检查时需提供项目负责人签字的相关获奖证书（或已登报）的复印件，证明获奖与使用该仪器设备有关。" sqref="AB7"/>
    <dataValidation allowBlank="1" showInputMessage="1" showErrorMessage="1" promptTitle="本年度利用本仪器设备获得的校级奖项，20分/项。" prompt="现场检查时需提供项目负责人签字的相关获奖证书（或已登报）的复印件，证明获奖与使用该仪器设备有关。" sqref="AC7"/>
    <dataValidation allowBlank="1" showInputMessage="1" showErrorMessage="1" promptTitle="本年度教师获得本仪器相关授权发明专利，5分/项。" prompt="不包含实用新型和外观设计专利。&#10;现场检查时需提供第一完成人签字的专利证书复印件，证明专利与使用该仪器设备有关。" sqref="AD7"/>
    <dataValidation allowBlank="1" showInputMessage="1" showErrorMessage="1" promptTitle="发表核心期刊论文，10分/项。" prompt="现场检查时需提供正式发表（或已有校对稿清样）论文的杂志封面和文章复印件，并圈出论文中使用该设备的文字叙述、利用该设备做出的测试曲线（图），如文中不能说明该仪器设备为北京交通大学的，请主要作者签字证明。" sqref="AE7"/>
    <dataValidation allowBlank="1" showInputMessage="1" showErrorMessage="1" promptTitle="发表一般期刊论文，5分/项。" prompt="现场检查时需提供正式发表（或已有校对稿清样）论文的杂志封面和文章复印件，并圈出论文中使用该设备的文字叙述、利用该设备做出的测试曲线（图），如文中不能说明该仪器设备为北京交通大学的，请主要作者签字证明。" sqref="AF7"/>
    <dataValidation allowBlank="1" showInputMessage="1" showErrorMessage="1" promptTitle="本年度本仪器设备相关的国际/国家标准，8分/项。" prompt="现场检查时需提供标准起草人签字的标准正文，证明标准起草与使用该仪器设备有关。" sqref="AG7"/>
    <dataValidation allowBlank="1" showInputMessage="1" showErrorMessage="1" promptTitle="本年度本仪器设备相关的行业标准，6分/项。" prompt="现场检查时需提供标准起草人签字的标准正文，证明标准起草与使用该仪器设备有关。" sqref="AH7"/>
    <dataValidation allowBlank="1" showInputMessage="1" showErrorMessage="1" promptTitle="本年度本仪器设备相关的学校/团体标准，4分/项。" prompt="现场检查时需提供标准起草人签字的标准正文，证明标准起草与使用该仪器设备有关。" sqref="AI7"/>
    <dataValidation allowBlank="1" showInputMessage="1" showErrorMessage="1" promptTitle="本年度本仪器设备服务校内用户的开放服务收入。" prompt="以本单位仪器开放共享服务账号到账时间、金额为准。&#10;该数据是科技部考核学校开放共享工作的重要依据，请核实。" sqref="AN7"/>
    <dataValidation allowBlank="1" showInputMessage="1" showErrorMessage="1" promptTitle="本年度本仪器设备服务校外用户的开放服务收入。" prompt="以本单位仪器开放共享服务账号到账时间、金额为准。&#10;该数据是科技部考核学校开放共享工作的重要依据，请核实。" sqref="AO7"/>
    <dataValidation allowBlank="1" showInputMessage="1" showErrorMessage="1" promptTitle="请补充机组成员姓名。" prompt="机组成员组成将作为优秀、良好机组奖励的依据，请认真填写。" sqref="K7:K16"/>
    <dataValidation type="list" allowBlank="1" showInputMessage="1" showErrorMessage="1" promptTitle="请选择集约化管理情况。" prompt="集约化管理指纳入校级共享平台、院级共享平台、系所共享平台（实验中心）管理，或由实验技术教师专管或兼管。" sqref="L7:L16">
      <formula1>"是,否"</formula1>
    </dataValidation>
    <dataValidation type="decimal" operator="between" allowBlank="1" showInputMessage="1" showErrorMessage="1" promptTitle="运行机时：必要的开机准备时间+测试时间+必须的后处理时间。" prompt="用于校内其他单位开放共享的运行机时数，包含面向校内其他单位开放共享的机时。根据仪器设备运行日志按校内共享方面统计。&#10;若无运行机时，填“0”，不能空项。" sqref="M7:M16">
      <formula1>0</formula1>
      <formula2>9999.99</formula2>
    </dataValidation>
    <dataValidation type="decimal" operator="between" allowBlank="1" showInputMessage="1" showErrorMessage="1" promptTitle="运行机时：必要的开机准备时间+测试时间+必须的后处理时间。" prompt="用于校外其他单位开放共享的运行机时数，根据仪器设备运行日志按校外开放共享方面统计。&#10;若无运行机时，填“0”，不能空项。" sqref="N7:N16">
      <formula1>0</formula1>
      <formula2>9999.99</formula2>
    </dataValidation>
    <dataValidation allowBlank="1" showInputMessage="1" showErrorMessage="1" promptTitle="设备按照通用、专用设备实施分类考核。" prompt="通用设备：1400机时合格，1800机时满分；&#10;专用设备：800机时合格，1200机时满分。" sqref="O7:O16"/>
    <dataValidation allowBlank="1" showInputMessage="1" showErrorMessage="1" promptTitle="得分低于60分" prompt="需在备注内说明机时不合格原因。" sqref="P7:P16"/>
    <dataValidation type="whole" operator="between" allowBlank="1" showInputMessage="1" showErrorMessage="1" promptTitle="在本仪器上培训的能够独立操作的学生数。" prompt="不包括各种形式的参观人数，10分/人。" sqref="Q7:Q16">
      <formula1>0</formula1>
      <formula2>9999</formula2>
    </dataValidation>
    <dataValidation type="whole" operator="between" allowBlank="1" showInputMessage="1" showErrorMessage="1" promptTitle="在本仪器上培训的能够独立操作的教师数。" prompt="不包括各种形式的参观人数，10分/人。" sqref="R7:R16">
      <formula1>0</formula1>
      <formula2>9999</formula2>
    </dataValidation>
    <dataValidation type="whole" operator="between" allowBlank="1" showInputMessage="1" showErrorMessage="1" promptTitle="在本仪器上培训的能够独立操作的其他人员数。" prompt="不包括各种形式的参观人数，10分/人。" sqref="S7:S16">
      <formula1>0</formula1>
      <formula2>9999</formula2>
    </dataValidation>
    <dataValidation type="whole" operator="between" allowBlank="1" showInputMessage="1" showErrorMessage="1" promptTitle="在本仪器上培训的在指导下能够独立操作部分测试的学生数。" prompt="3分/人。" sqref="T7:T16">
      <formula1>0</formula1>
      <formula2>9999</formula2>
    </dataValidation>
    <dataValidation type="whole" operator="between" allowBlank="1" showInputMessage="1" showErrorMessage="1" promptTitle="在本仪器上培训的在指导下能够独立操作部分测试的教师数。" prompt="3分/人。" sqref="U7:U16">
      <formula1>0</formula1>
      <formula2>9999</formula2>
    </dataValidation>
    <dataValidation type="whole" operator="between" allowBlank="1" showInputMessage="1" showErrorMessage="1" promptTitle="在本仪器上培训的在指导下能够独立操作部分测试的其他人员数。" prompt="3分/人。" sqref="V7:V16">
      <formula1>0</formula1>
      <formula2>9999</formula2>
    </dataValidation>
    <dataValidation allowBlank="1" showInputMessage="1" showErrorMessage="1" promptTitle="在仪器上教学演示实验和参观的学生数。" prompt="1分/30人。" sqref="W7:W16"/>
    <dataValidation allowBlank="1" showInputMessage="1" showErrorMessage="1" promptTitle="在仪器上教学演示实验和参观的教师数。" prompt="1分/30人。" sqref="X7:X16"/>
    <dataValidation allowBlank="1" showInputMessage="1" showErrorMessage="1" promptTitle="在仪器上教学演示实验和参观的其他人员数。" prompt="1分/30人。" sqref="Y7:Y16"/>
    <dataValidation allowBlank="1" showInputMessage="1" showErrorMessage="1" promptTitle="本年度利用本仪器设备获得的国际/国家奖项，80分/项。" prompt="需提供相关获奖证书（或已登报）的复印件，请该项目负责人在上面签字证明获奖与使用该仪器设备有关。" sqref="AA8:AA16"/>
    <dataValidation allowBlank="1" showInputMessage="1" showErrorMessage="1" promptTitle="本年度利用本仪器设备获得的省部级奖项，60分/项。" prompt="需提供相关获奖证书（或已登报）的复印件，请该项目负责人在上面签字证明获奖与使用该仪器设备有关。" sqref="AB8:AB16"/>
    <dataValidation allowBlank="1" showInputMessage="1" showErrorMessage="1" promptTitle="本年度利用本仪器设备获得的校级奖项，20分/项。" prompt="需提供相关获奖证书（或已登报）的复印件，请该项目负责人在上面签字证明获奖与使用该仪器设备有关。" sqref="AC8:AC16"/>
    <dataValidation allowBlank="1" showInputMessage="1" showErrorMessage="1" promptTitle="本年度教师获得本仪器相关授权发明专利，5分/项。" prompt="不包含实用新型和外观设计专利。&#10;需提供相关专利证书的复印件，请第一完成人在上面签字证明专利与使用该仪器设备有关。&#10;" sqref="AD8:AD16"/>
    <dataValidation allowBlank="1" showInputMessage="1" showErrorMessage="1" promptTitle="发表三大检索论文，8分/项。" prompt="需提供正式发表（或已有校对稿清样）论文的杂志封面和文章复印件，并圈出论文中使用该设备的文字叙述、利用该设备做出的测试曲线（图），如文中不能说明该仪器设备为北京科技大学的，请主要作者签字证明。" sqref="AE8:AE16"/>
    <dataValidation allowBlank="1" showInputMessage="1" showErrorMessage="1" promptTitle="发表核心期刊论文，5分/项。" prompt="需提供正式发表（或已有校对稿清样）论文的杂志封面和文章复印件，并圈出论文中使用该设备的文字叙述、利用该设备做出的测试曲线（图），如文中不能说明该仪器设备为北京科技大学的，请主要作者签字证明。" sqref="AF8:AF16"/>
    <dataValidation allowBlank="1" showInputMessage="1" showErrorMessage="1" promptTitle="本年度本仪器设备相关的国际/国家标准，8分/项。" prompt="需提供标准正文，请标准起草人在上面签字证明专利与使用该仪器设备有关。" sqref="AG8:AG16"/>
    <dataValidation allowBlank="1" showInputMessage="1" showErrorMessage="1" promptTitle="本年度本仪器设备相关的行业标准，7分/项。" prompt="需提供标准正文，请标准起草人在上面签字证明专利与使用该仪器设备有关。" sqref="AH8:AH16"/>
    <dataValidation allowBlank="1" showInputMessage="1" showErrorMessage="1" promptTitle="本年度本仪器设备相关的学校/团体标准，4分/项。" prompt="需提供标准正文，请标准起草人在上面签字证明专利与使用该仪器设备有关。" sqref="AI8:AI16"/>
    <dataValidation allowBlank="1" showInputMessage="1" showErrorMessage="1" promptTitle="本年度本仪器设备开设的列入教学计划的教学实验项目，2分/项。" prompt="填写数字，若无请填“0”。" sqref="AJ7:AJ16"/>
    <dataValidation allowBlank="1" showInputMessage="1" showErrorMessage="1" promptTitle="本年度本仪器设备完成的各种科研项目或合作项目，2分/项。" prompt="填写数字，若无请填“0”。" sqref="AK7:AK16"/>
    <dataValidation allowBlank="1" showInputMessage="1" showErrorMessage="1" promptTitle="本年度本仪器设备完成的为校外承担的社会服务项目，2分/项。" prompt="填写数字，若无请填“0”。" sqref="AL7:AL16"/>
    <dataValidation allowBlank="1" showInputMessage="1" showErrorMessage="1" promptTitle="本年度本仪器设备服务校内用户的开放服务收入。" prompt="数据由资产管理处设备管理科提供，以本单位仪器开放共享服务账号到账时间、金额为准。&#10;该数据是科技部考核学校开放共享工作的重要依据，请核实。" sqref="AN8:AN16"/>
    <dataValidation allowBlank="1" showInputMessage="1" showErrorMessage="1" promptTitle="本年度本仪器设备服务校外用户的开放服务收入。" prompt="数据由资产管理处设备管理科提供，以本单位仪器开放共享服务账号到账时间、金额为准。&#10;该数据是科技部考核学校开放共享工作的重要依据，请核实。" sqref="AO8:AO16"/>
    <dataValidation allowBlank="1" showInputMessage="1" showErrorMessage="1" promptTitle="总服务收入：校内收入+校外收入" prompt="总服务收入2万元合格，20万元满分。" sqref="AP7:AP16"/>
  </dataValidations>
  <pageMargins left="0.196850393700787" right="0.196850393700787" top="0.748031496062992" bottom="0.433070866141732" header="0.31496062992126" footer="0.3149606299212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咪了个喵</cp:lastModifiedBy>
  <dcterms:created xsi:type="dcterms:W3CDTF">2015-06-05T18:19:00Z</dcterms:created>
  <cp:lastPrinted>2025-04-07T10:53:00Z</cp:lastPrinted>
  <dcterms:modified xsi:type="dcterms:W3CDTF">2026-09-03T00:51:35Z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160EB57B54744216B40B941C523D3174_13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